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a4d5119dbf282f3e/0.WichmannGroupOneDrive/.0 WichmannGroup Ltd/WichmannGroup Ltd/GRUPPER-AFDELINGER/A Copy-Care Scandinavia Ltd/Ekstern kommunikation/Leverandører/MSE/MiljøBeregner CO2/Miljø-kalkulator/"/>
    </mc:Choice>
  </mc:AlternateContent>
  <xr:revisionPtr revIDLastSave="18" documentId="14_{BCF902F6-57B7-43ED-A153-431950F52A76}" xr6:coauthVersionLast="47" xr6:coauthVersionMax="47" xr10:uidLastSave="{1770372F-C03B-4EE5-8E3D-23FC9F8DAC29}"/>
  <workbookProtection workbookAlgorithmName="SHA-512" workbookHashValue="DvcyeP0DZf9kBqy9jcARd+IPsrM94Elo533waGKIfD+JSOSXoA4fBCQxQ7aYvynbm0YT1TtZrFCxJsFYY2GUMA==" workbookSaltValue="ulLvlrvjsEk8ksfWn7VEzA==" workbookSpinCount="100000" lockStructure="1"/>
  <bookViews>
    <workbookView xWindow="28680" yWindow="-120" windowWidth="29040" windowHeight="15720" xr2:uid="{292F6669-2DB2-4036-B857-23ED66C90E0F}"/>
  </bookViews>
  <sheets>
    <sheet name="Sheet1" sheetId="1" r:id="rId1"/>
  </sheets>
  <definedNames>
    <definedName name="_xlnm.Print_Area" localSheetId="0">Sheet1!$A$1:$G$37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D29" i="1"/>
  <c r="F29" i="1" s="1"/>
  <c r="D27" i="1"/>
  <c r="F27" i="1"/>
  <c r="D32" i="1"/>
  <c r="F32" i="1" s="1"/>
  <c r="D24" i="1"/>
  <c r="F24" i="1" s="1"/>
  <c r="D14" i="1"/>
  <c r="F14" i="1" s="1"/>
  <c r="D17" i="1"/>
  <c r="D21" i="1"/>
  <c r="F21" i="1"/>
</calcChain>
</file>

<file path=xl/sharedStrings.xml><?xml version="1.0" encoding="utf-8"?>
<sst xmlns="http://schemas.openxmlformats.org/spreadsheetml/2006/main" count="32" uniqueCount="31">
  <si>
    <t>litres</t>
  </si>
  <si>
    <t>units</t>
  </si>
  <si>
    <t xml:space="preserve">Remanufacturing = reuse = reduced landfilling. Reuse is the highest form of environmental </t>
  </si>
  <si>
    <t>responsibility</t>
  </si>
  <si>
    <t>kg</t>
  </si>
  <si>
    <t xml:space="preserve">Calculate how much your company can positively impact the environment by switching </t>
  </si>
  <si>
    <t>Annualised</t>
  </si>
  <si>
    <t>Kg CO2 eq</t>
  </si>
  <si>
    <t>DALY</t>
  </si>
  <si>
    <t>CED (MJ  eq)</t>
  </si>
  <si>
    <t>(MJ surplus)</t>
  </si>
  <si>
    <t>Monthly</t>
  </si>
  <si>
    <t>Environmental Savings</t>
  </si>
  <si>
    <t># OEM cartridges used</t>
  </si>
  <si>
    <t>Global Warming Potential forms part of the measurement of carbon footprint as carbon footprint is a measurement of all greenhouse gases produced throughout the cartridge life cycle</t>
  </si>
  <si>
    <t>Mega joules of surplus energy measures the amount of surplus energy required in the future to extract the resources in question</t>
  </si>
  <si>
    <t>New materials in production (Kg)</t>
  </si>
  <si>
    <t>Plastic and metal to landfill (Kg)</t>
  </si>
  <si>
    <t>Oil (litres)</t>
  </si>
  <si>
    <t>Energy (CED)</t>
  </si>
  <si>
    <t>Mineral Resources (MJ Surplus)</t>
  </si>
  <si>
    <t>Global Warming Potential (Kg CO2 eq)</t>
  </si>
  <si>
    <t>Human Health Damage (DALY)</t>
  </si>
  <si>
    <t>Oil is a non-renewable natural resource. 8% of the worlds' oil is used in plastic production</t>
  </si>
  <si>
    <t>Disability Adjusted Life Years (DALY) measures the overall number of life years lost due to disease caused by environmental impacts. Impacts measured include carcinogens, radiation, respiratory organics and inorganics, climate change and ozone layer depletion</t>
  </si>
  <si>
    <t>change monthly OEM cell only</t>
  </si>
  <si>
    <t>Cumulative energy demand (CED) quantifies the total energy (both renewable and nonrenewable) needed throughout the product’s life cycle. It takes significantly less energy to remanufacture a cartridge than it does to make a new one. This not only reduces the use of natural resources, but also significantly reduces greenhouse gas emissions</t>
  </si>
  <si>
    <t>CCS intelligent remanufactured cartridges re-use as many OEM parts as possible through our reclamation process eliminating the need to use new parts and diverting materials away from landfill by giving them a second life</t>
  </si>
  <si>
    <t xml:space="preserve">CCS has largely developed its circular economic blueprint around the WEEE directive criteria. The CCS business is one which is based on the recovery and collection of waste, the safe environmental treatment of such waste and the resulting reduced waste to landﬁll remanufacturing process producing an environmentally sustainable toner cartridge. </t>
  </si>
  <si>
    <t>©2023 All rights reserved - Copy-Care Scandinavia Ltd. are trademarks owned by WichmannGroup &amp; Partners.</t>
  </si>
  <si>
    <t>from OEM to intelligent remanufactured toner cartridges: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</si>
</sst>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0_ ;\-#,##0\ "/>
  </numFmts>
  <fonts count="14"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rgb="FF00B0F0"/>
      <name val="Calibri"/>
      <family val="2"/>
      <scheme val="minor"/>
    </font>
    <font>
      <i/>
      <sz val="11"/>
      <color theme="0"/>
      <name val="Calibri"/>
      <family val="2"/>
      <scheme val="minor"/>
    </font>
    <font>
      <b/>
      <sz val="11"/>
      <color theme="1"/>
      <name val="Calibri"/>
      <family val="2"/>
      <scheme val="minor"/>
    </font>
    <font>
      <b/>
      <sz val="12"/>
      <name val="Calibri"/>
      <family val="2"/>
      <scheme val="minor"/>
    </font>
    <font>
      <b/>
      <sz val="11"/>
      <color rgb="FFFF0000"/>
      <name val="Calibri"/>
      <family val="2"/>
      <scheme val="minor"/>
    </font>
    <font>
      <b/>
      <sz val="11"/>
      <color theme="0"/>
      <name val="Calibri"/>
      <family val="2"/>
      <scheme val="minor"/>
    </font>
    <font>
      <sz val="8"/>
      <color theme="1"/>
      <name val="Calibri"/>
      <family val="2"/>
    </font>
    <font>
      <i/>
      <sz val="8"/>
      <color theme="9" tint="-0.499984740745262"/>
      <name val="Calibri"/>
      <family val="2"/>
      <scheme val="minor"/>
    </font>
    <font>
      <b/>
      <i/>
      <sz val="12"/>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3" fontId="10" fillId="4" borderId="0" xfId="1" applyNumberFormat="1" applyFont="1" applyFill="1" applyAlignment="1" applyProtection="1">
      <alignment horizontal="center" vertical="center"/>
      <protection hidden="1"/>
    </xf>
    <xf numFmtId="1" fontId="7" fillId="6" borderId="0" xfId="1" applyNumberFormat="1" applyFont="1" applyFill="1" applyAlignment="1" applyProtection="1">
      <alignment horizontal="center" vertical="center"/>
      <protection hidden="1"/>
    </xf>
    <xf numFmtId="167" fontId="7" fillId="5" borderId="0" xfId="1" applyNumberFormat="1" applyFont="1" applyFill="1" applyAlignment="1" applyProtection="1">
      <alignment horizontal="center" vertical="center"/>
      <protection hidden="1"/>
    </xf>
    <xf numFmtId="3" fontId="7" fillId="5" borderId="0" xfId="1" applyNumberFormat="1" applyFont="1" applyFill="1" applyAlignment="1" applyProtection="1">
      <alignment horizontal="center" vertical="center"/>
      <protection hidden="1"/>
    </xf>
    <xf numFmtId="166" fontId="7" fillId="6" borderId="0" xfId="2" applyNumberFormat="1" applyFont="1" applyFill="1" applyAlignment="1" applyProtection="1">
      <alignment horizontal="center" vertical="center"/>
      <protection hidden="1"/>
    </xf>
    <xf numFmtId="0" fontId="0" fillId="2" borderId="0" xfId="0" applyFill="1" applyAlignment="1" applyProtection="1">
      <alignment vertical="center"/>
      <protection hidden="1"/>
    </xf>
    <xf numFmtId="165" fontId="0" fillId="2" borderId="0" xfId="1" applyNumberFormat="1" applyFont="1" applyFill="1" applyAlignment="1" applyProtection="1">
      <alignment horizontal="center" vertical="center"/>
      <protection hidden="1"/>
    </xf>
    <xf numFmtId="165" fontId="0" fillId="2" borderId="0" xfId="1" applyNumberFormat="1" applyFont="1" applyFill="1" applyAlignment="1" applyProtection="1">
      <alignment horizontal="right" vertical="center"/>
      <protection hidden="1"/>
    </xf>
    <xf numFmtId="0" fontId="0" fillId="0" borderId="0" xfId="0" applyAlignment="1" applyProtection="1">
      <alignment vertical="center"/>
      <protection hidden="1"/>
    </xf>
    <xf numFmtId="0" fontId="3"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165" fontId="5" fillId="2" borderId="0" xfId="1" applyNumberFormat="1" applyFont="1" applyFill="1" applyAlignment="1" applyProtection="1">
      <alignment horizontal="center" vertical="center"/>
      <protection hidden="1"/>
    </xf>
    <xf numFmtId="165" fontId="5" fillId="2" borderId="0" xfId="1" applyNumberFormat="1" applyFont="1" applyFill="1" applyAlignment="1" applyProtection="1">
      <alignment horizontal="right" vertical="center"/>
      <protection hidden="1"/>
    </xf>
    <xf numFmtId="0" fontId="4" fillId="2" borderId="0" xfId="0" applyFont="1" applyFill="1" applyAlignment="1" applyProtection="1">
      <alignment vertical="center"/>
      <protection hidden="1"/>
    </xf>
    <xf numFmtId="0" fontId="6" fillId="3" borderId="0" xfId="0" applyFont="1" applyFill="1" applyAlignment="1" applyProtection="1">
      <alignment vertical="center"/>
      <protection hidden="1"/>
    </xf>
    <xf numFmtId="0" fontId="6" fillId="2" borderId="0" xfId="0" applyFont="1" applyFill="1" applyAlignment="1" applyProtection="1">
      <alignment vertical="center"/>
      <protection hidden="1"/>
    </xf>
    <xf numFmtId="165" fontId="2" fillId="2" borderId="0" xfId="1" applyNumberFormat="1" applyFont="1" applyFill="1" applyAlignment="1" applyProtection="1">
      <alignment horizontal="center" vertical="center"/>
      <protection hidden="1"/>
    </xf>
    <xf numFmtId="0" fontId="4" fillId="0" borderId="0" xfId="0" applyFont="1" applyAlignment="1" applyProtection="1">
      <alignment vertical="center"/>
      <protection hidden="1"/>
    </xf>
    <xf numFmtId="0" fontId="2" fillId="2" borderId="0" xfId="0" applyFont="1" applyFill="1" applyAlignment="1" applyProtection="1">
      <alignment vertical="center"/>
      <protection hidden="1"/>
    </xf>
    <xf numFmtId="165" fontId="12" fillId="2" borderId="0" xfId="1" applyNumberFormat="1" applyFont="1" applyFill="1" applyAlignment="1" applyProtection="1">
      <alignment horizontal="center" vertical="center"/>
      <protection hidden="1"/>
    </xf>
    <xf numFmtId="165" fontId="2" fillId="2" borderId="0" xfId="1" applyNumberFormat="1" applyFont="1" applyFill="1" applyAlignment="1" applyProtection="1">
      <alignment horizontal="right" vertical="center"/>
      <protection hidden="1"/>
    </xf>
    <xf numFmtId="0" fontId="3" fillId="0" borderId="0" xfId="0" applyFont="1" applyAlignment="1" applyProtection="1">
      <alignment vertical="center"/>
      <protection hidden="1"/>
    </xf>
    <xf numFmtId="0" fontId="7" fillId="2" borderId="0" xfId="0" applyFont="1" applyFill="1" applyAlignment="1" applyProtection="1">
      <alignment vertical="center"/>
      <protection hidden="1"/>
    </xf>
    <xf numFmtId="0" fontId="7" fillId="6" borderId="0" xfId="0" applyFont="1" applyFill="1" applyAlignment="1" applyProtection="1">
      <alignment vertical="center"/>
      <protection hidden="1"/>
    </xf>
    <xf numFmtId="165" fontId="7" fillId="2" borderId="0" xfId="1" applyNumberFormat="1" applyFont="1" applyFill="1" applyAlignment="1" applyProtection="1">
      <alignment horizontal="center" vertical="center"/>
      <protection hidden="1"/>
    </xf>
    <xf numFmtId="0" fontId="7" fillId="0" borderId="0" xfId="0" applyFont="1" applyAlignment="1" applyProtection="1">
      <alignment vertical="center"/>
      <protection hidden="1"/>
    </xf>
    <xf numFmtId="1" fontId="0" fillId="2" borderId="0" xfId="1" applyNumberFormat="1" applyFont="1" applyFill="1" applyAlignment="1" applyProtection="1">
      <alignment horizontal="center" vertical="center"/>
      <protection hidden="1"/>
    </xf>
    <xf numFmtId="0" fontId="4" fillId="2" borderId="0" xfId="0" applyFont="1" applyFill="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Alignment="1" applyProtection="1">
      <alignment vertical="top"/>
      <protection hidden="1"/>
    </xf>
    <xf numFmtId="165" fontId="0" fillId="0" borderId="0" xfId="1" applyNumberFormat="1" applyFont="1" applyAlignment="1" applyProtection="1">
      <alignment horizontal="center" vertical="center"/>
      <protection hidden="1"/>
    </xf>
    <xf numFmtId="165" fontId="0" fillId="0" borderId="0" xfId="1" applyNumberFormat="1" applyFont="1" applyAlignment="1" applyProtection="1">
      <alignment horizontal="right" vertical="center"/>
      <protection hidden="1"/>
    </xf>
    <xf numFmtId="1" fontId="13" fillId="3" borderId="0" xfId="1" applyNumberFormat="1" applyFont="1" applyFill="1" applyAlignment="1" applyProtection="1">
      <alignment horizontal="center" vertical="center"/>
      <protection locked="0" hidden="1"/>
    </xf>
    <xf numFmtId="0" fontId="11" fillId="2" borderId="0" xfId="0" applyFont="1" applyFill="1" applyAlignment="1" applyProtection="1">
      <alignment horizontal="left" vertical="center" wrapText="1"/>
      <protection hidden="1"/>
    </xf>
    <xf numFmtId="0" fontId="0" fillId="7" borderId="0" xfId="0" applyFill="1" applyAlignment="1" applyProtection="1">
      <alignment horizontal="justify" vertical="distributed" wrapText="1"/>
      <protection hidden="1"/>
    </xf>
    <xf numFmtId="0" fontId="4" fillId="2" borderId="0" xfId="0" applyFont="1" applyFill="1" applyAlignment="1" applyProtection="1">
      <alignment horizontal="left" vertical="center" wrapText="1"/>
      <protection hidden="1"/>
    </xf>
    <xf numFmtId="165" fontId="8" fillId="2" borderId="0" xfId="1" applyNumberFormat="1" applyFont="1" applyFill="1" applyAlignment="1" applyProtection="1">
      <alignment horizontal="center" vertical="center"/>
      <protection hidden="1"/>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1177584</xdr:colOff>
      <xdr:row>1</xdr:row>
      <xdr:rowOff>142874</xdr:rowOff>
    </xdr:from>
    <xdr:to>
      <xdr:col>6</xdr:col>
      <xdr:colOff>567847</xdr:colOff>
      <xdr:row>5</xdr:row>
      <xdr:rowOff>22859</xdr:rowOff>
    </xdr:to>
    <xdr:pic>
      <xdr:nvPicPr>
        <xdr:cNvPr id="7" name="Billede 6">
          <a:extLst>
            <a:ext uri="{FF2B5EF4-FFF2-40B4-BE49-F238E27FC236}">
              <a16:creationId xmlns:a16="http://schemas.microsoft.com/office/drawing/2014/main" id="{73D4E092-9DA0-F38E-7D91-4417C20BB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1184" y="323849"/>
          <a:ext cx="2457313" cy="600075"/>
        </a:xfrm>
        <a:prstGeom prst="rect">
          <a:avLst/>
        </a:prstGeom>
      </xdr:spPr>
    </xdr:pic>
    <xdr:clientData/>
  </xdr:twoCellAnchor>
  <xdr:twoCellAnchor editAs="oneCell">
    <xdr:from>
      <xdr:col>1</xdr:col>
      <xdr:colOff>53340</xdr:colOff>
      <xdr:row>1</xdr:row>
      <xdr:rowOff>80009</xdr:rowOff>
    </xdr:from>
    <xdr:to>
      <xdr:col>1</xdr:col>
      <xdr:colOff>781161</xdr:colOff>
      <xdr:row>5</xdr:row>
      <xdr:rowOff>53340</xdr:rowOff>
    </xdr:to>
    <xdr:pic>
      <xdr:nvPicPr>
        <xdr:cNvPr id="9" name="Billede 8">
          <a:extLst>
            <a:ext uri="{FF2B5EF4-FFF2-40B4-BE49-F238E27FC236}">
              <a16:creationId xmlns:a16="http://schemas.microsoft.com/office/drawing/2014/main" id="{09B37A01-1A22-329C-F653-C2207C92EE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590" y="260984"/>
          <a:ext cx="720201" cy="687706"/>
        </a:xfrm>
        <a:prstGeom prst="rect">
          <a:avLst/>
        </a:prstGeom>
      </xdr:spPr>
    </xdr:pic>
    <xdr:clientData/>
  </xdr:twoCellAnchor>
  <xdr:twoCellAnchor editAs="oneCell">
    <xdr:from>
      <xdr:col>1</xdr:col>
      <xdr:colOff>842009</xdr:colOff>
      <xdr:row>1</xdr:row>
      <xdr:rowOff>3090</xdr:rowOff>
    </xdr:from>
    <xdr:to>
      <xdr:col>1</xdr:col>
      <xdr:colOff>1674494</xdr:colOff>
      <xdr:row>5</xdr:row>
      <xdr:rowOff>57150</xdr:rowOff>
    </xdr:to>
    <xdr:pic>
      <xdr:nvPicPr>
        <xdr:cNvPr id="11" name="Billede 10">
          <a:extLst>
            <a:ext uri="{FF2B5EF4-FFF2-40B4-BE49-F238E27FC236}">
              <a16:creationId xmlns:a16="http://schemas.microsoft.com/office/drawing/2014/main" id="{2A6E6434-C631-D69E-F19F-C36F7CEDCE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7259" y="184065"/>
          <a:ext cx="832485" cy="774150"/>
        </a:xfrm>
        <a:prstGeom prst="rect">
          <a:avLst/>
        </a:prstGeom>
      </xdr:spPr>
    </xdr:pic>
    <xdr:clientData/>
  </xdr:twoCellAnchor>
  <xdr:twoCellAnchor editAs="oneCell">
    <xdr:from>
      <xdr:col>1</xdr:col>
      <xdr:colOff>1771650</xdr:colOff>
      <xdr:row>1</xdr:row>
      <xdr:rowOff>64633</xdr:rowOff>
    </xdr:from>
    <xdr:to>
      <xdr:col>2</xdr:col>
      <xdr:colOff>476250</xdr:colOff>
      <xdr:row>5</xdr:row>
      <xdr:rowOff>79479</xdr:rowOff>
    </xdr:to>
    <xdr:pic>
      <xdr:nvPicPr>
        <xdr:cNvPr id="13" name="Billede 12">
          <a:extLst>
            <a:ext uri="{FF2B5EF4-FFF2-40B4-BE49-F238E27FC236}">
              <a16:creationId xmlns:a16="http://schemas.microsoft.com/office/drawing/2014/main" id="{88012BA0-888C-5E4F-0A3C-3ECFA672399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66900" y="245608"/>
          <a:ext cx="739140" cy="73874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51E52-2522-411A-9BF9-D26676644EE0}">
  <dimension ref="A1:J62"/>
  <sheetViews>
    <sheetView showGridLines="0" showRowColHeaders="0" tabSelected="1" topLeftCell="B1" zoomScaleNormal="100" workbookViewId="0">
      <selection activeCell="F11" sqref="F11"/>
    </sheetView>
  </sheetViews>
  <sheetFormatPr defaultColWidth="0" defaultRowHeight="14.4" zeroHeight="1" x14ac:dyDescent="0.3"/>
  <cols>
    <col min="1" max="1" width="1.33203125" style="9" customWidth="1"/>
    <col min="2" max="2" width="29.77734375" style="9" bestFit="1" customWidth="1"/>
    <col min="3" max="3" width="23.21875" style="9" customWidth="1"/>
    <col min="4" max="4" width="9.44140625" style="31" bestFit="1" customWidth="1"/>
    <col min="5" max="5" width="0.6640625" style="31" customWidth="1"/>
    <col min="6" max="6" width="11.33203125" style="32" bestFit="1" customWidth="1"/>
    <col min="7" max="7" width="12.21875" style="9" customWidth="1"/>
    <col min="8" max="10" width="0" style="9" hidden="1" customWidth="1"/>
    <col min="11" max="16384" width="8.5546875" style="9" hidden="1"/>
  </cols>
  <sheetData>
    <row r="1" spans="1:10" x14ac:dyDescent="0.3">
      <c r="A1" s="6"/>
      <c r="B1" s="6"/>
      <c r="C1" s="6"/>
      <c r="D1" s="7"/>
      <c r="E1" s="7"/>
      <c r="F1" s="8"/>
      <c r="G1" s="6"/>
    </row>
    <row r="2" spans="1:10" x14ac:dyDescent="0.3">
      <c r="A2" s="6"/>
      <c r="B2" s="6"/>
      <c r="C2" s="6"/>
      <c r="D2" s="7"/>
      <c r="E2" s="7"/>
      <c r="F2" s="8"/>
      <c r="G2" s="6"/>
    </row>
    <row r="3" spans="1:10" x14ac:dyDescent="0.3">
      <c r="A3" s="6"/>
      <c r="B3" s="6"/>
      <c r="C3" s="6"/>
      <c r="D3" s="7"/>
      <c r="E3" s="7"/>
      <c r="F3" s="8"/>
      <c r="G3" s="6"/>
    </row>
    <row r="4" spans="1:10" x14ac:dyDescent="0.3">
      <c r="A4" s="6"/>
      <c r="B4" s="6"/>
      <c r="C4" s="6"/>
      <c r="D4" s="7"/>
      <c r="E4" s="7"/>
      <c r="F4" s="8"/>
      <c r="G4" s="6"/>
    </row>
    <row r="5" spans="1:10" x14ac:dyDescent="0.3">
      <c r="A5" s="6"/>
      <c r="B5" s="6"/>
      <c r="C5" s="6"/>
      <c r="D5" s="7"/>
      <c r="E5" s="7"/>
      <c r="F5" s="8"/>
      <c r="G5" s="6"/>
    </row>
    <row r="6" spans="1:10" x14ac:dyDescent="0.3">
      <c r="A6" s="6"/>
      <c r="B6" s="6"/>
      <c r="C6" s="6"/>
      <c r="D6" s="7"/>
      <c r="E6" s="7"/>
      <c r="F6" s="8"/>
      <c r="G6" s="6"/>
    </row>
    <row r="7" spans="1:10" x14ac:dyDescent="0.3">
      <c r="A7" s="6"/>
      <c r="B7" s="10" t="s">
        <v>5</v>
      </c>
      <c r="C7" s="6"/>
      <c r="D7" s="7"/>
      <c r="E7" s="7"/>
      <c r="F7" s="8"/>
      <c r="G7" s="6"/>
    </row>
    <row r="8" spans="1:10" x14ac:dyDescent="0.3">
      <c r="A8" s="6"/>
      <c r="B8" s="6" t="s">
        <v>30</v>
      </c>
      <c r="C8" s="11"/>
      <c r="D8" s="12"/>
      <c r="E8" s="12"/>
      <c r="F8" s="13"/>
      <c r="G8" s="11"/>
    </row>
    <row r="9" spans="1:10" ht="15.6" x14ac:dyDescent="0.3">
      <c r="A9" s="6"/>
      <c r="B9" s="6"/>
      <c r="C9" s="6"/>
      <c r="D9" s="37" t="s">
        <v>12</v>
      </c>
      <c r="E9" s="37"/>
      <c r="F9" s="37"/>
      <c r="G9" s="6"/>
    </row>
    <row r="10" spans="1:10" x14ac:dyDescent="0.3">
      <c r="A10" s="6"/>
      <c r="B10" s="6"/>
      <c r="C10" s="6"/>
      <c r="D10" s="7" t="s">
        <v>11</v>
      </c>
      <c r="E10" s="7"/>
      <c r="F10" s="8" t="s">
        <v>6</v>
      </c>
      <c r="G10" s="6"/>
    </row>
    <row r="11" spans="1:10" s="18" customFormat="1" ht="15.6" x14ac:dyDescent="0.3">
      <c r="A11" s="14"/>
      <c r="B11" s="15" t="s">
        <v>13</v>
      </c>
      <c r="C11" s="16"/>
      <c r="D11" s="33">
        <v>10</v>
      </c>
      <c r="E11" s="17"/>
      <c r="F11" s="1">
        <f>D11*12</f>
        <v>120</v>
      </c>
      <c r="G11" s="14" t="s">
        <v>1</v>
      </c>
    </row>
    <row r="12" spans="1:10" x14ac:dyDescent="0.3">
      <c r="A12" s="6"/>
      <c r="B12" s="19"/>
      <c r="C12" s="19"/>
      <c r="D12" s="20" t="s">
        <v>25</v>
      </c>
      <c r="E12" s="17"/>
      <c r="F12" s="21"/>
      <c r="G12" s="6"/>
    </row>
    <row r="13" spans="1:10" x14ac:dyDescent="0.3">
      <c r="A13" s="6"/>
      <c r="B13" s="6"/>
      <c r="C13" s="6"/>
      <c r="D13" s="7"/>
      <c r="E13" s="7"/>
      <c r="F13" s="8"/>
      <c r="G13" s="6"/>
      <c r="J13" s="22"/>
    </row>
    <row r="14" spans="1:10" s="26" customFormat="1" x14ac:dyDescent="0.3">
      <c r="A14" s="23"/>
      <c r="B14" s="24" t="s">
        <v>16</v>
      </c>
      <c r="C14" s="23"/>
      <c r="D14" s="2">
        <f>D11*1.027</f>
        <v>10.27</v>
      </c>
      <c r="E14" s="25"/>
      <c r="F14" s="3">
        <f>D14*12</f>
        <v>123.24</v>
      </c>
      <c r="G14" s="6" t="s">
        <v>4</v>
      </c>
    </row>
    <row r="15" spans="1:10" ht="46.5" customHeight="1" x14ac:dyDescent="0.3">
      <c r="A15" s="6"/>
      <c r="B15" s="36" t="s">
        <v>27</v>
      </c>
      <c r="C15" s="36"/>
      <c r="D15" s="36"/>
      <c r="E15" s="36"/>
      <c r="F15" s="36"/>
      <c r="G15" s="36"/>
    </row>
    <row r="16" spans="1:10" x14ac:dyDescent="0.3">
      <c r="A16" s="6"/>
      <c r="B16" s="14"/>
      <c r="C16" s="6"/>
      <c r="D16" s="7"/>
      <c r="E16" s="7"/>
      <c r="F16" s="8"/>
      <c r="G16" s="6"/>
    </row>
    <row r="17" spans="1:8" s="26" customFormat="1" x14ac:dyDescent="0.3">
      <c r="A17" s="23"/>
      <c r="B17" s="24" t="s">
        <v>17</v>
      </c>
      <c r="C17" s="23"/>
      <c r="D17" s="2">
        <f>D11*0.907</f>
        <v>9.07</v>
      </c>
      <c r="E17" s="25"/>
      <c r="F17" s="4">
        <v>888</v>
      </c>
      <c r="G17" s="6" t="s">
        <v>4</v>
      </c>
    </row>
    <row r="18" spans="1:8" x14ac:dyDescent="0.3">
      <c r="A18" s="6"/>
      <c r="B18" s="14" t="s">
        <v>2</v>
      </c>
      <c r="C18" s="6"/>
      <c r="D18" s="27"/>
      <c r="E18" s="7"/>
      <c r="F18" s="8"/>
      <c r="G18" s="6"/>
    </row>
    <row r="19" spans="1:8" x14ac:dyDescent="0.3">
      <c r="A19" s="6"/>
      <c r="B19" s="14" t="s">
        <v>3</v>
      </c>
      <c r="C19" s="6"/>
      <c r="D19" s="27"/>
      <c r="E19" s="7"/>
      <c r="F19" s="8"/>
      <c r="G19" s="6"/>
    </row>
    <row r="20" spans="1:8" x14ac:dyDescent="0.3">
      <c r="A20" s="6"/>
      <c r="B20" s="14"/>
      <c r="C20" s="6"/>
      <c r="D20" s="27"/>
      <c r="E20" s="7"/>
      <c r="F20" s="8"/>
      <c r="G20" s="6"/>
    </row>
    <row r="21" spans="1:8" s="26" customFormat="1" x14ac:dyDescent="0.3">
      <c r="A21" s="23"/>
      <c r="B21" s="24" t="s">
        <v>18</v>
      </c>
      <c r="C21" s="23"/>
      <c r="D21" s="2">
        <f>D11*1.893</f>
        <v>18.93</v>
      </c>
      <c r="E21" s="25"/>
      <c r="F21" s="3">
        <f>D21*12</f>
        <v>227.16</v>
      </c>
      <c r="G21" s="6" t="s">
        <v>0</v>
      </c>
    </row>
    <row r="22" spans="1:8" x14ac:dyDescent="0.3">
      <c r="A22" s="6"/>
      <c r="B22" s="14" t="s">
        <v>23</v>
      </c>
      <c r="C22" s="6"/>
      <c r="D22" s="27"/>
      <c r="E22" s="7"/>
      <c r="F22" s="8"/>
      <c r="G22" s="6"/>
    </row>
    <row r="23" spans="1:8" x14ac:dyDescent="0.3">
      <c r="A23" s="6"/>
      <c r="B23" s="14"/>
      <c r="C23" s="6"/>
      <c r="D23" s="27"/>
      <c r="E23" s="7"/>
      <c r="F23" s="8"/>
      <c r="G23" s="6"/>
    </row>
    <row r="24" spans="1:8" s="26" customFormat="1" x14ac:dyDescent="0.3">
      <c r="A24" s="23"/>
      <c r="B24" s="24" t="s">
        <v>19</v>
      </c>
      <c r="C24" s="23"/>
      <c r="D24" s="2">
        <f>D11*0.48</f>
        <v>4.8</v>
      </c>
      <c r="E24" s="25"/>
      <c r="F24" s="3">
        <f>D24*12</f>
        <v>57.599999999999994</v>
      </c>
      <c r="G24" s="6" t="s">
        <v>9</v>
      </c>
    </row>
    <row r="25" spans="1:8" ht="58.2" customHeight="1" x14ac:dyDescent="0.3">
      <c r="A25" s="6"/>
      <c r="B25" s="36" t="s">
        <v>26</v>
      </c>
      <c r="C25" s="36"/>
      <c r="D25" s="36"/>
      <c r="E25" s="36"/>
      <c r="F25" s="36"/>
      <c r="G25" s="36"/>
    </row>
    <row r="26" spans="1:8" x14ac:dyDescent="0.3">
      <c r="A26" s="6"/>
      <c r="B26" s="14"/>
      <c r="C26" s="6"/>
      <c r="D26" s="7"/>
      <c r="E26" s="7"/>
      <c r="F26" s="8"/>
      <c r="G26" s="6"/>
    </row>
    <row r="27" spans="1:8" s="26" customFormat="1" x14ac:dyDescent="0.3">
      <c r="A27" s="23"/>
      <c r="B27" s="24" t="s">
        <v>20</v>
      </c>
      <c r="C27" s="23"/>
      <c r="D27" s="5">
        <f>(D6-(D6-1))*0.75</f>
        <v>0.75</v>
      </c>
      <c r="E27" s="25"/>
      <c r="F27" s="5">
        <f>D27</f>
        <v>0.75</v>
      </c>
      <c r="G27" s="6" t="s">
        <v>10</v>
      </c>
    </row>
    <row r="28" spans="1:8" ht="37.200000000000003" customHeight="1" x14ac:dyDescent="0.3">
      <c r="A28" s="6"/>
      <c r="B28" s="36" t="s">
        <v>15</v>
      </c>
      <c r="C28" s="36"/>
      <c r="D28" s="36"/>
      <c r="E28" s="36"/>
      <c r="F28" s="36"/>
      <c r="G28" s="36"/>
    </row>
    <row r="29" spans="1:8" s="26" customFormat="1" x14ac:dyDescent="0.3">
      <c r="A29" s="23"/>
      <c r="B29" s="24" t="s">
        <v>21</v>
      </c>
      <c r="C29" s="23"/>
      <c r="D29" s="2">
        <f>D11*1.723</f>
        <v>17.23</v>
      </c>
      <c r="E29" s="25"/>
      <c r="F29" s="3">
        <f>D29*12</f>
        <v>206.76</v>
      </c>
      <c r="G29" s="6" t="s">
        <v>7</v>
      </c>
    </row>
    <row r="30" spans="1:8" ht="34.5" customHeight="1" x14ac:dyDescent="0.3">
      <c r="A30" s="6"/>
      <c r="B30" s="36" t="s">
        <v>14</v>
      </c>
      <c r="C30" s="36"/>
      <c r="D30" s="36"/>
      <c r="E30" s="36"/>
      <c r="F30" s="36"/>
      <c r="G30" s="36"/>
      <c r="H30" s="28"/>
    </row>
    <row r="31" spans="1:8" x14ac:dyDescent="0.3">
      <c r="A31" s="6"/>
      <c r="B31" s="6"/>
      <c r="C31" s="6"/>
      <c r="D31" s="7"/>
      <c r="E31" s="7"/>
      <c r="F31" s="8"/>
      <c r="G31" s="6"/>
    </row>
    <row r="32" spans="1:8" s="26" customFormat="1" x14ac:dyDescent="0.3">
      <c r="A32" s="23"/>
      <c r="B32" s="24" t="s">
        <v>22</v>
      </c>
      <c r="C32" s="23"/>
      <c r="D32" s="5">
        <f>(D11-(D11-1))*0.342</f>
        <v>0.34200000000000003</v>
      </c>
      <c r="E32" s="25"/>
      <c r="F32" s="5">
        <f>D32</f>
        <v>0.34200000000000003</v>
      </c>
      <c r="G32" s="6" t="s">
        <v>8</v>
      </c>
      <c r="H32" s="29"/>
    </row>
    <row r="33" spans="1:8" ht="46.2" customHeight="1" x14ac:dyDescent="0.3">
      <c r="A33" s="6"/>
      <c r="B33" s="36" t="s">
        <v>24</v>
      </c>
      <c r="C33" s="36"/>
      <c r="D33" s="36"/>
      <c r="E33" s="36"/>
      <c r="F33" s="36"/>
      <c r="G33" s="36"/>
      <c r="H33" s="30"/>
    </row>
    <row r="34" spans="1:8" x14ac:dyDescent="0.3">
      <c r="A34" s="6"/>
      <c r="B34" s="6"/>
      <c r="C34" s="6"/>
      <c r="D34" s="7"/>
      <c r="E34" s="7"/>
      <c r="F34" s="8"/>
      <c r="G34" s="6"/>
    </row>
    <row r="35" spans="1:8" ht="57.45" customHeight="1" x14ac:dyDescent="0.3">
      <c r="A35" s="6"/>
      <c r="B35" s="35" t="s">
        <v>28</v>
      </c>
      <c r="C35" s="35"/>
      <c r="D35" s="35"/>
      <c r="E35" s="35"/>
      <c r="F35" s="35"/>
      <c r="G35" s="35"/>
    </row>
    <row r="36" spans="1:8" x14ac:dyDescent="0.3">
      <c r="A36" s="6"/>
      <c r="B36" s="6"/>
      <c r="C36" s="6"/>
      <c r="D36" s="7"/>
      <c r="E36" s="7"/>
      <c r="F36" s="8"/>
      <c r="G36" s="6"/>
    </row>
    <row r="37" spans="1:8" ht="22.5" customHeight="1" x14ac:dyDescent="0.3">
      <c r="A37" s="6"/>
      <c r="B37" s="34" t="s">
        <v>29</v>
      </c>
      <c r="C37" s="34"/>
      <c r="D37" s="34"/>
      <c r="E37" s="34"/>
      <c r="F37" s="34"/>
      <c r="G37" s="34"/>
    </row>
    <row r="38" spans="1:8" x14ac:dyDescent="0.3">
      <c r="A38" s="6"/>
      <c r="B38" s="6"/>
      <c r="C38" s="6"/>
      <c r="D38" s="7"/>
      <c r="E38" s="7"/>
      <c r="F38" s="8"/>
      <c r="G38" s="6"/>
    </row>
    <row r="39" spans="1:8" hidden="1" x14ac:dyDescent="0.3">
      <c r="A39" s="6"/>
      <c r="B39" s="6"/>
      <c r="C39" s="6"/>
      <c r="D39" s="7"/>
      <c r="E39" s="7"/>
      <c r="F39" s="8"/>
      <c r="G39" s="6"/>
    </row>
    <row r="40" spans="1:8" hidden="1" x14ac:dyDescent="0.3">
      <c r="A40" s="6"/>
      <c r="B40" s="6"/>
      <c r="C40" s="6"/>
      <c r="D40" s="7"/>
      <c r="E40" s="7"/>
      <c r="F40" s="8"/>
      <c r="G40" s="6"/>
    </row>
    <row r="41" spans="1:8" hidden="1" x14ac:dyDescent="0.3">
      <c r="A41" s="6"/>
      <c r="B41" s="6"/>
      <c r="C41" s="6"/>
      <c r="D41" s="7"/>
      <c r="E41" s="7"/>
      <c r="F41" s="8"/>
      <c r="G41" s="6"/>
    </row>
    <row r="42" spans="1:8" hidden="1" x14ac:dyDescent="0.3">
      <c r="A42" s="6"/>
      <c r="B42" s="6"/>
      <c r="C42" s="6"/>
      <c r="D42" s="7"/>
      <c r="E42" s="7"/>
      <c r="F42" s="8"/>
      <c r="G42" s="6"/>
    </row>
    <row r="43" spans="1:8" hidden="1" x14ac:dyDescent="0.3">
      <c r="A43" s="6"/>
      <c r="B43" s="6"/>
      <c r="C43" s="6"/>
      <c r="D43" s="7"/>
      <c r="E43" s="7"/>
      <c r="F43" s="8"/>
      <c r="G43" s="6"/>
    </row>
    <row r="44" spans="1:8" hidden="1" x14ac:dyDescent="0.3">
      <c r="A44" s="6"/>
      <c r="B44" s="6"/>
      <c r="C44" s="6"/>
      <c r="D44" s="7"/>
      <c r="E44" s="7"/>
      <c r="F44" s="8"/>
      <c r="G44" s="6"/>
    </row>
    <row r="45" spans="1:8" hidden="1" x14ac:dyDescent="0.3">
      <c r="A45" s="6"/>
      <c r="B45" s="6"/>
      <c r="C45" s="6"/>
      <c r="D45" s="7"/>
      <c r="E45" s="7"/>
      <c r="F45" s="8"/>
      <c r="G45" s="6"/>
    </row>
    <row r="46" spans="1:8" hidden="1" x14ac:dyDescent="0.3">
      <c r="A46" s="6"/>
      <c r="B46" s="6"/>
      <c r="C46" s="6"/>
      <c r="D46" s="7"/>
      <c r="E46" s="7"/>
      <c r="F46" s="8"/>
      <c r="G46" s="6"/>
    </row>
    <row r="47" spans="1:8" hidden="1" x14ac:dyDescent="0.3">
      <c r="A47" s="6"/>
      <c r="B47" s="6"/>
      <c r="C47" s="6"/>
      <c r="D47" s="7"/>
      <c r="E47" s="7"/>
      <c r="F47" s="8"/>
      <c r="G47" s="6"/>
    </row>
    <row r="48" spans="1:8" hidden="1" x14ac:dyDescent="0.3">
      <c r="A48" s="6"/>
      <c r="B48" s="6"/>
      <c r="C48" s="6"/>
      <c r="D48" s="7"/>
      <c r="E48" s="7"/>
      <c r="F48" s="8"/>
      <c r="G48" s="6"/>
    </row>
    <row r="49" spans="1:7" hidden="1" x14ac:dyDescent="0.3">
      <c r="A49" s="6"/>
      <c r="B49" s="6"/>
      <c r="C49" s="6"/>
      <c r="D49" s="7"/>
      <c r="E49" s="7"/>
      <c r="F49" s="8"/>
      <c r="G49" s="6"/>
    </row>
    <row r="50" spans="1:7" hidden="1" x14ac:dyDescent="0.3">
      <c r="A50" s="6"/>
      <c r="B50" s="6"/>
      <c r="C50" s="6"/>
      <c r="D50" s="7"/>
      <c r="E50" s="7"/>
      <c r="F50" s="8"/>
      <c r="G50" s="6"/>
    </row>
    <row r="51" spans="1:7" hidden="1" x14ac:dyDescent="0.3">
      <c r="A51" s="6"/>
      <c r="B51" s="6"/>
      <c r="C51" s="6"/>
      <c r="D51" s="7"/>
      <c r="E51" s="7"/>
      <c r="F51" s="8"/>
      <c r="G51" s="6"/>
    </row>
    <row r="52" spans="1:7" hidden="1" x14ac:dyDescent="0.3">
      <c r="A52" s="6"/>
      <c r="B52" s="6"/>
      <c r="C52" s="6"/>
      <c r="D52" s="7"/>
      <c r="E52" s="7"/>
      <c r="F52" s="8"/>
      <c r="G52" s="6"/>
    </row>
    <row r="53" spans="1:7" hidden="1" x14ac:dyDescent="0.3">
      <c r="A53" s="6"/>
      <c r="B53" s="6"/>
      <c r="C53" s="6"/>
      <c r="D53" s="7"/>
      <c r="E53" s="7"/>
      <c r="F53" s="8"/>
      <c r="G53" s="6"/>
    </row>
    <row r="54" spans="1:7" hidden="1" x14ac:dyDescent="0.3">
      <c r="A54" s="6"/>
      <c r="B54" s="6"/>
      <c r="C54" s="6"/>
      <c r="D54" s="7"/>
      <c r="E54" s="7"/>
      <c r="F54" s="8"/>
      <c r="G54" s="6"/>
    </row>
    <row r="55" spans="1:7" hidden="1" x14ac:dyDescent="0.3">
      <c r="A55" s="6"/>
      <c r="B55" s="6"/>
      <c r="C55" s="6"/>
      <c r="D55" s="7"/>
      <c r="E55" s="7"/>
      <c r="F55" s="8"/>
      <c r="G55" s="6"/>
    </row>
    <row r="56" spans="1:7" hidden="1" x14ac:dyDescent="0.3">
      <c r="A56" s="6"/>
      <c r="B56" s="6"/>
      <c r="C56" s="6"/>
      <c r="D56" s="7"/>
      <c r="E56" s="7"/>
      <c r="F56" s="8"/>
      <c r="G56" s="6"/>
    </row>
    <row r="57" spans="1:7" hidden="1" x14ac:dyDescent="0.3">
      <c r="A57" s="6"/>
      <c r="B57" s="6"/>
      <c r="C57" s="6"/>
      <c r="D57" s="7"/>
      <c r="E57" s="7"/>
      <c r="F57" s="8"/>
      <c r="G57" s="6"/>
    </row>
    <row r="58" spans="1:7" hidden="1" x14ac:dyDescent="0.3">
      <c r="A58" s="6"/>
      <c r="B58" s="6"/>
      <c r="C58" s="6"/>
      <c r="D58" s="7"/>
      <c r="E58" s="7"/>
      <c r="F58" s="8"/>
      <c r="G58" s="6"/>
    </row>
    <row r="59" spans="1:7" hidden="1" x14ac:dyDescent="0.3">
      <c r="A59" s="6"/>
      <c r="B59" s="6"/>
      <c r="C59" s="6"/>
      <c r="D59" s="7"/>
      <c r="E59" s="7"/>
      <c r="F59" s="8"/>
      <c r="G59" s="6"/>
    </row>
    <row r="60" spans="1:7" hidden="1" x14ac:dyDescent="0.3">
      <c r="A60" s="6"/>
      <c r="B60" s="6"/>
      <c r="C60" s="6"/>
      <c r="D60" s="7"/>
      <c r="E60" s="7"/>
      <c r="F60" s="8"/>
      <c r="G60" s="6"/>
    </row>
    <row r="61" spans="1:7" hidden="1" x14ac:dyDescent="0.3">
      <c r="A61" s="6"/>
      <c r="B61" s="6"/>
      <c r="C61" s="6"/>
      <c r="D61" s="7"/>
      <c r="E61" s="7"/>
      <c r="F61" s="8"/>
      <c r="G61" s="6"/>
    </row>
    <row r="62" spans="1:7" hidden="1" x14ac:dyDescent="0.3">
      <c r="A62" s="6"/>
      <c r="B62" s="6"/>
      <c r="C62" s="6"/>
      <c r="D62" s="7"/>
      <c r="E62" s="7"/>
      <c r="F62" s="8"/>
      <c r="G62" s="6"/>
    </row>
  </sheetData>
  <sheetProtection selectLockedCells="1"/>
  <mergeCells count="8">
    <mergeCell ref="B37:G37"/>
    <mergeCell ref="B35:G35"/>
    <mergeCell ref="B25:G25"/>
    <mergeCell ref="B33:G33"/>
    <mergeCell ref="D9:F9"/>
    <mergeCell ref="B15:G15"/>
    <mergeCell ref="B28:G28"/>
    <mergeCell ref="B30:G30"/>
  </mergeCells>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Sheet1</vt:lpstr>
      <vt:lpstr>Sheet1!Udskriftsområde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Celine</dc:creator>
  <cp:lastModifiedBy>Preben Wichmann</cp:lastModifiedBy>
  <dcterms:created xsi:type="dcterms:W3CDTF">2018-10-18T09:35:40Z</dcterms:created>
  <dcterms:modified xsi:type="dcterms:W3CDTF">2023-02-15T14:15:55Z</dcterms:modified>
</cp:coreProperties>
</file>